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52" yWindow="24" windowWidth="14688" windowHeight="9384"/>
  </bookViews>
  <sheets>
    <sheet name="блокове" sheetId="1" r:id="rId1"/>
    <sheet name="TabData" sheetId="2" state="hidden" r:id="rId2"/>
  </sheets>
  <calcPr calcId="124519" iterateDelta="1E-4"/>
</workbook>
</file>

<file path=xl/calcChain.xml><?xml version="1.0" encoding="utf-8"?>
<calcChain xmlns="http://schemas.openxmlformats.org/spreadsheetml/2006/main">
  <c r="G9" i="1"/>
  <c r="D9"/>
  <c r="D10" s="1"/>
  <c r="E9"/>
  <c r="E10" s="1"/>
  <c r="F9"/>
  <c r="F10" s="1"/>
  <c r="C13" l="1"/>
  <c r="D13" s="1"/>
  <c r="E13" s="1"/>
  <c r="G21" l="1"/>
  <c r="I21" s="1"/>
  <c r="G20"/>
  <c r="I20" s="1"/>
  <c r="G16"/>
  <c r="I16" s="1"/>
  <c r="G17"/>
  <c r="I17" s="1"/>
  <c r="G18"/>
  <c r="I18" s="1"/>
  <c r="G19"/>
  <c r="I19" s="1"/>
</calcChain>
</file>

<file path=xl/sharedStrings.xml><?xml version="1.0" encoding="utf-8"?>
<sst xmlns="http://schemas.openxmlformats.org/spreadsheetml/2006/main" count="35" uniqueCount="33">
  <si>
    <t>Калкулатор на дневното количество протеинови блокове според лични измервания в сантиметри и килограми за жени</t>
  </si>
  <si>
    <t>Стойности</t>
  </si>
  <si>
    <t>Ханш 
(см)</t>
  </si>
  <si>
    <t>Корем
 (см)</t>
  </si>
  <si>
    <t>Височина 
(см)</t>
  </si>
  <si>
    <t>Общо тегло 
(кг)</t>
  </si>
  <si>
    <t>Ханш (инчове)</t>
  </si>
  <si>
    <t>Корем (инчове)</t>
  </si>
  <si>
    <t>Височина (инчове)</t>
  </si>
  <si>
    <t>Общо тегло (фунтове)</t>
  </si>
  <si>
    <t xml:space="preserve">Стойности </t>
  </si>
  <si>
    <t>Константи</t>
  </si>
  <si>
    <t>Телесни мазнини (%)</t>
  </si>
  <si>
    <t>Телесни мазнини (фунтове)</t>
  </si>
  <si>
    <t>Крехка телесна маса (фунтове)</t>
  </si>
  <si>
    <t>Фактор на физическа активност</t>
  </si>
  <si>
    <t>Дневно количество 
протеини в грамове</t>
  </si>
  <si>
    <t>Блокове протеини на ден</t>
  </si>
  <si>
    <t>Заседнал начин на живот (без никаква специална спортна дейност или тренировки)</t>
  </si>
  <si>
    <t>Лека активност (например ходене пеша)</t>
  </si>
  <si>
    <t>Умерена активност (1.5 часа седмично)</t>
  </si>
  <si>
    <t>Активен начин на живот (1.5 часа до 2.5 часа седмично)</t>
  </si>
  <si>
    <t>Много активен (повече от 2.5 часа седмично)</t>
  </si>
  <si>
    <t>Елитни спортисти (или тренировки с вдигане на тежести 5 пъти седмично)</t>
  </si>
  <si>
    <t>www.bg-zonata.com</t>
  </si>
  <si>
    <t>Ханш</t>
  </si>
  <si>
    <t>Корем</t>
  </si>
  <si>
    <t>Височина</t>
  </si>
  <si>
    <t>Инчове</t>
  </si>
  <si>
    <t>Константа А</t>
  </si>
  <si>
    <t>Константа В</t>
  </si>
  <si>
    <t>Константа С</t>
  </si>
  <si>
    <t>Измерете ханш, обиколка на корема на нивото на пъпа и височина в сантиметри, и общото тегло в килограми. С тези данни попълнете зелените полета. Броят на индивидуалните протеинови блокове в зависимост от физическата ви активност ще се появи в кафявите полета.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</si>
</sst>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u/>
      <sz val="8.25"/>
      <color indexed="12"/>
      <name val="Calibri"/>
      <family val="2"/>
      <charset val="1"/>
    </font>
    <font>
      <sz val="14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sz val="9"/>
      <color indexed="8"/>
      <name val="Calibri"/>
      <family val="2"/>
      <charset val="1"/>
    </font>
    <font>
      <b/>
      <i/>
      <u/>
      <sz val="10"/>
      <color indexed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19"/>
        <bgColor indexed="23"/>
      </patternFill>
    </fill>
    <fill>
      <patternFill patternType="solid">
        <fgColor indexed="60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2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22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22"/>
      </right>
      <top style="thin">
        <color indexed="54"/>
      </top>
      <bottom style="thin">
        <color indexed="22"/>
      </bottom>
      <diagonal/>
    </border>
    <border>
      <left/>
      <right style="thin">
        <color indexed="22"/>
      </right>
      <top style="thin">
        <color indexed="5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22"/>
      </right>
      <top/>
      <bottom style="double">
        <color indexed="22"/>
      </bottom>
      <diagonal/>
    </border>
    <border>
      <left style="double">
        <color indexed="22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1" fillId="0" borderId="0" xfId="1"/>
    <xf numFmtId="0" fontId="1" fillId="0" borderId="2" xfId="1" applyBorder="1"/>
    <xf numFmtId="0" fontId="1" fillId="2" borderId="0" xfId="1" applyFill="1" applyBorder="1"/>
    <xf numFmtId="0" fontId="1" fillId="2" borderId="2" xfId="1" applyFill="1" applyBorder="1"/>
    <xf numFmtId="0" fontId="1" fillId="0" borderId="0" xfId="1" applyBorder="1"/>
    <xf numFmtId="0" fontId="1" fillId="0" borderId="0" xfId="1" applyFill="1"/>
    <xf numFmtId="0" fontId="4" fillId="3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3" borderId="5" xfId="1" applyFill="1" applyBorder="1"/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/>
    <xf numFmtId="0" fontId="4" fillId="3" borderId="9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top" wrapText="1"/>
    </xf>
    <xf numFmtId="164" fontId="1" fillId="0" borderId="10" xfId="1" applyNumberFormat="1" applyFill="1" applyBorder="1" applyAlignment="1" applyProtection="1">
      <alignment horizontal="center" vertical="center"/>
    </xf>
    <xf numFmtId="164" fontId="1" fillId="0" borderId="11" xfId="1" applyNumberFormat="1" applyFill="1" applyBorder="1" applyAlignment="1" applyProtection="1">
      <alignment horizontal="center" vertical="center"/>
    </xf>
    <xf numFmtId="164" fontId="1" fillId="0" borderId="12" xfId="1" applyNumberFormat="1" applyFill="1" applyBorder="1" applyAlignment="1" applyProtection="1">
      <alignment horizontal="center" vertical="center"/>
    </xf>
    <xf numFmtId="164" fontId="1" fillId="0" borderId="13" xfId="1" applyNumberFormat="1" applyFill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Fill="1" applyBorder="1" applyAlignment="1">
      <alignment horizontal="left" vertical="top" wrapText="1"/>
    </xf>
    <xf numFmtId="0" fontId="1" fillId="0" borderId="0" xfId="1" applyBorder="1" applyAlignment="1">
      <alignment horizontal="center" vertical="center"/>
    </xf>
    <xf numFmtId="2" fontId="1" fillId="0" borderId="15" xfId="1" applyNumberFormat="1" applyBorder="1" applyAlignment="1" applyProtection="1">
      <alignment horizontal="center" vertical="center"/>
    </xf>
    <xf numFmtId="0" fontId="1" fillId="0" borderId="0" xfId="1" applyBorder="1" applyAlignment="1">
      <alignment wrapText="1"/>
    </xf>
    <xf numFmtId="0" fontId="1" fillId="0" borderId="16" xfId="1" applyBorder="1" applyAlignment="1" applyProtection="1">
      <alignment horizontal="center" vertical="center"/>
    </xf>
    <xf numFmtId="0" fontId="1" fillId="0" borderId="0" xfId="1" applyBorder="1" applyAlignment="1">
      <alignment horizontal="left" vertical="top"/>
    </xf>
    <xf numFmtId="0" fontId="1" fillId="6" borderId="0" xfId="1" applyFill="1" applyBorder="1"/>
    <xf numFmtId="0" fontId="1" fillId="2" borderId="0" xfId="1" applyFill="1" applyBorder="1" applyAlignment="1">
      <alignment wrapText="1"/>
    </xf>
    <xf numFmtId="0" fontId="1" fillId="2" borderId="0" xfId="1" applyFill="1" applyBorder="1" applyAlignment="1">
      <alignment horizontal="left" vertical="top"/>
    </xf>
    <xf numFmtId="0" fontId="1" fillId="2" borderId="17" xfId="1" applyFill="1" applyBorder="1"/>
    <xf numFmtId="0" fontId="1" fillId="2" borderId="17" xfId="1" applyFill="1" applyBorder="1" applyAlignment="1">
      <alignment wrapText="1"/>
    </xf>
    <xf numFmtId="0" fontId="1" fillId="2" borderId="17" xfId="1" applyFill="1" applyBorder="1" applyAlignment="1">
      <alignment horizontal="left" vertical="top"/>
    </xf>
    <xf numFmtId="0" fontId="1" fillId="2" borderId="18" xfId="1" applyFill="1" applyBorder="1"/>
    <xf numFmtId="0" fontId="1" fillId="0" borderId="0" xfId="1" applyAlignment="1">
      <alignment wrapText="1"/>
    </xf>
    <xf numFmtId="0" fontId="1" fillId="0" borderId="0" xfId="1" applyAlignment="1">
      <alignment horizontal="left" vertical="top"/>
    </xf>
    <xf numFmtId="0" fontId="1" fillId="7" borderId="0" xfId="1" applyFill="1"/>
    <xf numFmtId="0" fontId="1" fillId="8" borderId="0" xfId="1" applyFill="1"/>
    <xf numFmtId="0" fontId="1" fillId="2" borderId="19" xfId="1" applyFill="1" applyBorder="1"/>
    <xf numFmtId="0" fontId="6" fillId="0" borderId="1" xfId="1" applyFont="1" applyBorder="1" applyAlignment="1">
      <alignment horizontal="left" vertical="center" wrapText="1"/>
    </xf>
    <xf numFmtId="2" fontId="1" fillId="0" borderId="1" xfId="1" applyNumberFormat="1" applyBorder="1" applyAlignment="1" applyProtection="1">
      <alignment horizontal="center" vertical="center"/>
    </xf>
    <xf numFmtId="0" fontId="7" fillId="6" borderId="0" xfId="2" applyNumberFormat="1" applyFont="1" applyFill="1" applyBorder="1" applyAlignment="1" applyProtection="1">
      <alignment horizontal="left" vertical="top"/>
    </xf>
    <xf numFmtId="0" fontId="2" fillId="9" borderId="2" xfId="2" applyNumberFormat="1" applyFill="1" applyBorder="1" applyAlignment="1" applyProtection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 wrapText="1"/>
    </xf>
    <xf numFmtId="2" fontId="1" fillId="0" borderId="16" xfId="1" applyNumberFormat="1" applyBorder="1" applyAlignment="1" applyProtection="1">
      <alignment horizontal="center" vertical="center"/>
    </xf>
    <xf numFmtId="0" fontId="1" fillId="7" borderId="0" xfId="1" applyFont="1" applyFill="1" applyBorder="1" applyAlignment="1">
      <alignment horizontal="center"/>
    </xf>
    <xf numFmtId="0" fontId="1" fillId="8" borderId="0" xfId="1" applyFont="1" applyFill="1" applyBorder="1" applyAlignment="1">
      <alignment horizontal="center"/>
    </xf>
    <xf numFmtId="1" fontId="5" fillId="5" borderId="16" xfId="1" applyNumberFormat="1" applyFont="1" applyFill="1" applyBorder="1" applyAlignment="1" applyProtection="1">
      <alignment horizontal="center" vertical="center"/>
    </xf>
    <xf numFmtId="1" fontId="5" fillId="5" borderId="1" xfId="1" applyNumberFormat="1" applyFont="1" applyFill="1" applyBorder="1" applyAlignment="1" applyProtection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FBFBF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</xdr:rowOff>
    </xdr:from>
    <xdr:to>
      <xdr:col>9</xdr:col>
      <xdr:colOff>228600</xdr:colOff>
      <xdr:row>0</xdr:row>
      <xdr:rowOff>1645920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080" y="7620"/>
          <a:ext cx="6896100" cy="1638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g-zon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>
      <selection activeCell="E6" sqref="E6"/>
    </sheetView>
  </sheetViews>
  <sheetFormatPr defaultColWidth="9.44140625" defaultRowHeight="14.4"/>
  <cols>
    <col min="1" max="1" width="3.21875" style="1" customWidth="1"/>
    <col min="2" max="2" width="4" style="1" customWidth="1"/>
    <col min="3" max="3" width="15.5546875" style="1" customWidth="1"/>
    <col min="4" max="4" width="13.6640625" style="1" customWidth="1"/>
    <col min="5" max="5" width="12.6640625" style="1" customWidth="1"/>
    <col min="6" max="6" width="12.109375" style="1" customWidth="1"/>
    <col min="7" max="7" width="13.6640625" style="1" customWidth="1"/>
    <col min="8" max="8" width="8.109375" style="1" customWidth="1"/>
    <col min="9" max="9" width="20.109375" style="1" customWidth="1"/>
    <col min="10" max="10" width="3.44140625" style="1" customWidth="1"/>
    <col min="11" max="11" width="11.77734375" style="1" customWidth="1"/>
    <col min="12" max="12" width="6.33203125" style="1" customWidth="1"/>
    <col min="13" max="13" width="19.109375" style="1" customWidth="1"/>
    <col min="14" max="14" width="20.5546875" style="1" customWidth="1"/>
    <col min="15" max="16384" width="9.44140625" style="1"/>
  </cols>
  <sheetData>
    <row r="1" spans="1:13" ht="142.80000000000001" customHeight="1">
      <c r="A1" s="2"/>
      <c r="B1" s="45"/>
      <c r="C1" s="45"/>
      <c r="D1" s="45"/>
      <c r="E1" s="45"/>
      <c r="F1" s="45"/>
      <c r="G1" s="45"/>
      <c r="H1" s="45"/>
      <c r="I1" s="45"/>
      <c r="J1" s="45"/>
    </row>
    <row r="2" spans="1:13" ht="61.2" customHeight="1">
      <c r="A2" s="2"/>
      <c r="B2" s="3"/>
      <c r="C2" s="46" t="s">
        <v>0</v>
      </c>
      <c r="D2" s="46"/>
      <c r="E2" s="46"/>
      <c r="F2" s="46"/>
      <c r="G2" s="46"/>
      <c r="H2" s="46"/>
      <c r="I2" s="46"/>
      <c r="J2" s="4"/>
    </row>
    <row r="3" spans="1:13" ht="56.4" customHeight="1">
      <c r="A3" s="2"/>
      <c r="B3" s="3"/>
      <c r="C3" s="47" t="s">
        <v>32</v>
      </c>
      <c r="D3" s="47"/>
      <c r="E3" s="47"/>
      <c r="F3" s="47"/>
      <c r="G3" s="47"/>
      <c r="H3" s="47"/>
      <c r="I3" s="47"/>
      <c r="J3" s="4"/>
    </row>
    <row r="4" spans="1:13" ht="13.8" customHeight="1">
      <c r="A4" s="2"/>
      <c r="B4" s="3"/>
      <c r="C4" s="5"/>
      <c r="D4" s="5"/>
      <c r="E4" s="5"/>
      <c r="F4" s="5"/>
      <c r="G4" s="5"/>
      <c r="H4" s="5"/>
      <c r="I4" s="5"/>
      <c r="J4" s="4"/>
      <c r="K4" s="6"/>
    </row>
    <row r="5" spans="1:13" ht="36" customHeight="1">
      <c r="A5" s="2"/>
      <c r="B5" s="3"/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5"/>
      <c r="I5" s="5"/>
      <c r="J5" s="4"/>
    </row>
    <row r="6" spans="1:13" ht="27" customHeight="1">
      <c r="A6" s="2"/>
      <c r="B6" s="3"/>
      <c r="C6" s="9"/>
      <c r="D6" s="10"/>
      <c r="E6" s="11"/>
      <c r="F6" s="12"/>
      <c r="G6" s="10"/>
      <c r="H6" s="5"/>
      <c r="I6" s="5"/>
      <c r="J6" s="4"/>
    </row>
    <row r="7" spans="1:13" ht="22.2" customHeight="1">
      <c r="A7" s="2"/>
      <c r="B7" s="3"/>
      <c r="C7" s="5"/>
      <c r="D7" s="5"/>
      <c r="E7" s="5"/>
      <c r="F7" s="5"/>
      <c r="G7" s="5"/>
      <c r="H7" s="5"/>
      <c r="I7" s="5"/>
      <c r="J7" s="4"/>
    </row>
    <row r="8" spans="1:13" ht="31.8" customHeight="1">
      <c r="A8" s="2"/>
      <c r="B8" s="3"/>
      <c r="C8" s="13"/>
      <c r="D8" s="14" t="s">
        <v>6</v>
      </c>
      <c r="E8" s="14" t="s">
        <v>7</v>
      </c>
      <c r="F8" s="14" t="s">
        <v>8</v>
      </c>
      <c r="G8" s="14" t="s">
        <v>9</v>
      </c>
      <c r="H8" s="15"/>
      <c r="I8" s="5"/>
      <c r="J8" s="4"/>
    </row>
    <row r="9" spans="1:13" ht="25.2" customHeight="1">
      <c r="A9" s="2"/>
      <c r="B9" s="3"/>
      <c r="C9" s="14" t="s">
        <v>10</v>
      </c>
      <c r="D9" s="16" t="str">
        <f>IF($D6&lt;&gt;"",ROUND(((D6/2.54)/5),1)*5,"")</f>
        <v/>
      </c>
      <c r="E9" s="17" t="str">
        <f>IF($E6&lt;&gt;"",ROUND(((E6/2.54)/5),1)*5,"")</f>
        <v/>
      </c>
      <c r="F9" s="18" t="str">
        <f>IF($F6&lt;&gt;"",ROUND(((F6/2.54)/5),1)*5,"")</f>
        <v/>
      </c>
      <c r="G9" s="19" t="str">
        <f>IF($D6&lt;&gt;"",G6/0.453,"")</f>
        <v/>
      </c>
      <c r="H9" s="5"/>
      <c r="I9" s="5"/>
      <c r="J9" s="4"/>
    </row>
    <row r="10" spans="1:13" ht="27" customHeight="1">
      <c r="A10" s="2"/>
      <c r="B10" s="3"/>
      <c r="C10" s="14" t="s">
        <v>11</v>
      </c>
      <c r="D10" s="20" t="str">
        <f>IF($D9&lt;&gt;"",VLOOKUP($D9,TabData!$A$3:$B$63,2),"")</f>
        <v/>
      </c>
      <c r="E10" s="21" t="str">
        <f>IF($E9&lt;&gt;"",VLOOKUP($E9,TabData!$C$3:$D$63,2),"")</f>
        <v/>
      </c>
      <c r="F10" s="22" t="str">
        <f>IF($F9&lt;&gt;"",VLOOKUP($F9,TabData!$E$3:$F$45,2),"")</f>
        <v/>
      </c>
      <c r="G10" s="23"/>
      <c r="H10" s="5"/>
      <c r="I10" s="5"/>
      <c r="J10" s="4"/>
    </row>
    <row r="11" spans="1:13" ht="23.4" customHeight="1">
      <c r="A11" s="2"/>
      <c r="B11" s="3"/>
      <c r="C11" s="24"/>
      <c r="D11" s="25"/>
      <c r="E11" s="25"/>
      <c r="F11" s="25"/>
      <c r="G11" s="25"/>
      <c r="H11" s="5"/>
      <c r="I11" s="5"/>
      <c r="J11" s="4"/>
    </row>
    <row r="12" spans="1:13" ht="49.2" customHeight="1">
      <c r="A12" s="2"/>
      <c r="B12" s="3"/>
      <c r="C12" s="14" t="s">
        <v>12</v>
      </c>
      <c r="D12" s="14" t="s">
        <v>13</v>
      </c>
      <c r="E12" s="14" t="s">
        <v>14</v>
      </c>
      <c r="I12" s="5"/>
      <c r="J12" s="4"/>
    </row>
    <row r="13" spans="1:13" ht="19.2" customHeight="1">
      <c r="A13" s="2"/>
      <c r="B13" s="41"/>
      <c r="C13" s="21" t="str">
        <f>IF(AND(D10&lt;&gt;"",E10&lt;&gt;"",F10&lt;&gt;""),ROUNDUP(D10+E10-F10,0),"")</f>
        <v/>
      </c>
      <c r="D13" s="26" t="str">
        <f>IF(AND(C13&lt;&gt;"",G9&lt;&gt;""), (C13/100)*G9,"")</f>
        <v/>
      </c>
      <c r="E13" s="26" t="str">
        <f>IF(AND(D9&lt;&gt;"",D13&lt;&gt;""), G9-D13,"")</f>
        <v/>
      </c>
      <c r="F13" s="25"/>
      <c r="H13" s="5"/>
      <c r="I13" s="5"/>
      <c r="J13" s="4"/>
    </row>
    <row r="14" spans="1:13" ht="22.2" customHeight="1">
      <c r="A14" s="2"/>
      <c r="B14" s="3"/>
      <c r="C14" s="27"/>
      <c r="D14" s="5"/>
      <c r="E14" s="5"/>
      <c r="F14" s="5"/>
      <c r="G14" s="5"/>
      <c r="H14" s="5"/>
      <c r="I14" s="5"/>
      <c r="J14" s="4"/>
    </row>
    <row r="15" spans="1:13" ht="36" customHeight="1">
      <c r="A15" s="2"/>
      <c r="B15" s="3"/>
      <c r="C15" s="48" t="s">
        <v>15</v>
      </c>
      <c r="D15" s="48"/>
      <c r="E15" s="48"/>
      <c r="F15" s="48"/>
      <c r="G15" s="48" t="s">
        <v>16</v>
      </c>
      <c r="H15" s="48"/>
      <c r="I15" s="14" t="s">
        <v>17</v>
      </c>
      <c r="J15" s="4"/>
    </row>
    <row r="16" spans="1:13" ht="32.4" customHeight="1">
      <c r="A16" s="2"/>
      <c r="B16" s="3"/>
      <c r="C16" s="49" t="s">
        <v>18</v>
      </c>
      <c r="D16" s="49"/>
      <c r="E16" s="49"/>
      <c r="F16" s="28">
        <v>0.5</v>
      </c>
      <c r="G16" s="50" t="str">
        <f>IF(AND(E13&lt;&gt;"",F16&lt;&gt;""),E13*F16,"")</f>
        <v/>
      </c>
      <c r="H16" s="50"/>
      <c r="I16" s="53" t="str">
        <f>IF($G16&lt;&gt;"",ROUND(G16/7,0)," ")</f>
        <v xml:space="preserve"> </v>
      </c>
      <c r="J16" s="4"/>
      <c r="M16" s="5"/>
    </row>
    <row r="17" spans="1:10" ht="30" customHeight="1">
      <c r="A17" s="2"/>
      <c r="B17" s="3"/>
      <c r="C17" s="42" t="s">
        <v>19</v>
      </c>
      <c r="D17" s="42"/>
      <c r="E17" s="42"/>
      <c r="F17" s="22">
        <v>0.60000000000000009</v>
      </c>
      <c r="G17" s="43" t="str">
        <f>IF(AND(E13&lt;&gt;"",F17&lt;&gt;""),E13*F17,"")</f>
        <v/>
      </c>
      <c r="H17" s="43"/>
      <c r="I17" s="54" t="str">
        <f>IF($G17&lt;&gt;"",ROUND(G17/7,0)," ")</f>
        <v xml:space="preserve"> </v>
      </c>
      <c r="J17" s="4"/>
    </row>
    <row r="18" spans="1:10" ht="31.2" customHeight="1">
      <c r="A18" s="2"/>
      <c r="B18" s="3"/>
      <c r="C18" s="42" t="s">
        <v>20</v>
      </c>
      <c r="D18" s="42"/>
      <c r="E18" s="42"/>
      <c r="F18" s="22">
        <v>0.7</v>
      </c>
      <c r="G18" s="43" t="str">
        <f>IF(AND(E13&lt;&gt;"",F18&lt;&gt;""),E13*F18,"")</f>
        <v/>
      </c>
      <c r="H18" s="43"/>
      <c r="I18" s="54" t="str">
        <f>IF($G18&lt;&gt;"",ROUND(G18/7,0)," ")</f>
        <v xml:space="preserve"> </v>
      </c>
      <c r="J18" s="4"/>
    </row>
    <row r="19" spans="1:10" ht="33" customHeight="1">
      <c r="A19" s="2"/>
      <c r="B19" s="3"/>
      <c r="C19" s="42" t="s">
        <v>21</v>
      </c>
      <c r="D19" s="42"/>
      <c r="E19" s="42"/>
      <c r="F19" s="22">
        <v>0.8</v>
      </c>
      <c r="G19" s="43" t="str">
        <f>IF(AND(E13&lt;&gt;"",F19&lt;&gt;""),E13*F19,"")</f>
        <v/>
      </c>
      <c r="H19" s="43"/>
      <c r="I19" s="54" t="str">
        <f>IF($G19&lt;&gt;"",ROUND(G19/7,0)," ")</f>
        <v xml:space="preserve"> </v>
      </c>
      <c r="J19" s="4"/>
    </row>
    <row r="20" spans="1:10" ht="32.4" customHeight="1">
      <c r="A20" s="2"/>
      <c r="B20" s="3"/>
      <c r="C20" s="42" t="s">
        <v>22</v>
      </c>
      <c r="D20" s="42"/>
      <c r="E20" s="42"/>
      <c r="F20" s="22">
        <v>0.9</v>
      </c>
      <c r="G20" s="43" t="str">
        <f>IF(AND(E13&lt;&gt;"",F20&lt;&gt;""),E13*F20,"")</f>
        <v/>
      </c>
      <c r="H20" s="43"/>
      <c r="I20" s="54" t="str">
        <f>IF($G20&lt;&gt;"",ROUND(G20/7,0)," ")</f>
        <v xml:space="preserve"> </v>
      </c>
      <c r="J20" s="4"/>
    </row>
    <row r="21" spans="1:10" ht="31.8" customHeight="1">
      <c r="A21" s="2"/>
      <c r="B21" s="3"/>
      <c r="C21" s="42" t="s">
        <v>23</v>
      </c>
      <c r="D21" s="42"/>
      <c r="E21" s="42"/>
      <c r="F21" s="22">
        <v>1</v>
      </c>
      <c r="G21" s="43" t="str">
        <f>IF(AND(E13&lt;&gt;"",F21&lt;&gt;""),E13*F21,"")</f>
        <v/>
      </c>
      <c r="H21" s="43"/>
      <c r="I21" s="54" t="str">
        <f>IF($G21&lt;&gt;"",ROUND(G21/7,0)," ")</f>
        <v xml:space="preserve"> </v>
      </c>
      <c r="J21" s="4"/>
    </row>
    <row r="22" spans="1:10" ht="23.4" customHeight="1">
      <c r="A22" s="2"/>
      <c r="B22" s="3"/>
      <c r="C22" s="27"/>
      <c r="D22" s="5"/>
      <c r="E22" s="5"/>
      <c r="F22" s="5"/>
      <c r="G22" s="29"/>
      <c r="H22" s="5"/>
      <c r="I22" s="5"/>
      <c r="J22" s="4"/>
    </row>
    <row r="23" spans="1:10">
      <c r="A23" s="2"/>
      <c r="B23" s="3"/>
      <c r="C23" s="44" t="s">
        <v>24</v>
      </c>
      <c r="D23" s="44"/>
      <c r="E23" s="30"/>
      <c r="F23" s="30"/>
      <c r="G23" s="30"/>
      <c r="H23" s="30"/>
      <c r="I23" s="30"/>
      <c r="J23" s="4"/>
    </row>
    <row r="24" spans="1:10">
      <c r="A24" s="2"/>
      <c r="B24" s="3"/>
      <c r="C24" s="31"/>
      <c r="D24" s="3"/>
      <c r="E24" s="3"/>
      <c r="F24" s="3"/>
      <c r="G24" s="32"/>
      <c r="H24" s="3"/>
      <c r="I24" s="3"/>
      <c r="J24" s="4"/>
    </row>
    <row r="25" spans="1:10">
      <c r="A25" s="2"/>
      <c r="B25" s="33"/>
      <c r="C25" s="34"/>
      <c r="D25" s="33"/>
      <c r="E25" s="33"/>
      <c r="F25" s="33"/>
      <c r="G25" s="35"/>
      <c r="H25" s="33"/>
      <c r="I25" s="33"/>
      <c r="J25" s="36"/>
    </row>
    <row r="26" spans="1:10">
      <c r="C26" s="37"/>
      <c r="G26" s="38"/>
      <c r="J26" s="6"/>
    </row>
  </sheetData>
  <sheetProtection password="DC0F" sheet="1" selectLockedCells="1"/>
  <mergeCells count="18">
    <mergeCell ref="C16:E16"/>
    <mergeCell ref="G16:H16"/>
    <mergeCell ref="G20:H20"/>
    <mergeCell ref="C17:E17"/>
    <mergeCell ref="G17:H17"/>
    <mergeCell ref="C18:E18"/>
    <mergeCell ref="G18:H18"/>
    <mergeCell ref="C19:E19"/>
    <mergeCell ref="C21:E21"/>
    <mergeCell ref="G21:H21"/>
    <mergeCell ref="C23:D23"/>
    <mergeCell ref="G19:H19"/>
    <mergeCell ref="B1:J1"/>
    <mergeCell ref="C2:I2"/>
    <mergeCell ref="C3:I3"/>
    <mergeCell ref="C15:F15"/>
    <mergeCell ref="G15:H15"/>
    <mergeCell ref="C20:E20"/>
  </mergeCells>
  <hyperlinks>
    <hyperlink ref="C23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workbookViewId="0">
      <selection activeCell="I6" sqref="I6"/>
    </sheetView>
  </sheetViews>
  <sheetFormatPr defaultColWidth="9.44140625" defaultRowHeight="14.4"/>
  <cols>
    <col min="1" max="1" width="11.21875" style="1" customWidth="1"/>
    <col min="2" max="2" width="13.21875" style="1" customWidth="1"/>
    <col min="3" max="3" width="9.44140625" style="1"/>
    <col min="4" max="4" width="13.21875" style="1" customWidth="1"/>
    <col min="5" max="5" width="9.44140625" style="1"/>
    <col min="6" max="6" width="13" style="1" customWidth="1"/>
    <col min="7" max="16384" width="9.44140625" style="1"/>
  </cols>
  <sheetData>
    <row r="1" spans="1:6">
      <c r="A1" s="51" t="s">
        <v>25</v>
      </c>
      <c r="B1" s="51"/>
      <c r="C1" s="52" t="s">
        <v>26</v>
      </c>
      <c r="D1" s="52"/>
      <c r="E1" s="51" t="s">
        <v>27</v>
      </c>
      <c r="F1" s="51"/>
    </row>
    <row r="2" spans="1:6">
      <c r="A2" s="1" t="s">
        <v>28</v>
      </c>
      <c r="B2" s="1" t="s">
        <v>29</v>
      </c>
      <c r="C2" s="1" t="s">
        <v>28</v>
      </c>
      <c r="D2" s="1" t="s">
        <v>30</v>
      </c>
      <c r="E2" s="1" t="s">
        <v>28</v>
      </c>
      <c r="F2" s="1" t="s">
        <v>31</v>
      </c>
    </row>
    <row r="3" spans="1:6">
      <c r="A3" s="1">
        <v>30</v>
      </c>
      <c r="B3" s="39">
        <v>33.479999999999997</v>
      </c>
      <c r="C3" s="1">
        <v>20</v>
      </c>
      <c r="D3" s="40">
        <v>14.22</v>
      </c>
      <c r="E3" s="1">
        <v>55</v>
      </c>
      <c r="F3" s="39">
        <v>33.520000000000003</v>
      </c>
    </row>
    <row r="4" spans="1:6">
      <c r="A4" s="1">
        <v>30.5</v>
      </c>
      <c r="B4" s="39">
        <v>33.83</v>
      </c>
      <c r="C4" s="1">
        <v>20.5</v>
      </c>
      <c r="D4" s="40">
        <v>14.4</v>
      </c>
      <c r="E4" s="1">
        <v>55.5</v>
      </c>
      <c r="F4" s="39">
        <v>33.67</v>
      </c>
    </row>
    <row r="5" spans="1:6">
      <c r="A5" s="1">
        <v>31</v>
      </c>
      <c r="B5" s="39">
        <v>34.869999999999997</v>
      </c>
      <c r="C5" s="1">
        <v>21</v>
      </c>
      <c r="D5" s="40">
        <v>14.93</v>
      </c>
      <c r="E5" s="1">
        <v>56</v>
      </c>
      <c r="F5" s="39">
        <v>34.130000000000003</v>
      </c>
    </row>
    <row r="6" spans="1:6">
      <c r="A6" s="1">
        <v>31.5</v>
      </c>
      <c r="B6" s="39">
        <v>35.22</v>
      </c>
      <c r="C6" s="1">
        <v>21.5</v>
      </c>
      <c r="D6" s="40">
        <v>15.11</v>
      </c>
      <c r="E6" s="1">
        <v>56.5</v>
      </c>
      <c r="F6" s="39">
        <v>34.28</v>
      </c>
    </row>
    <row r="7" spans="1:6">
      <c r="A7" s="1">
        <v>32</v>
      </c>
      <c r="B7" s="39">
        <v>36.270000000000003</v>
      </c>
      <c r="C7" s="1">
        <v>22</v>
      </c>
      <c r="D7" s="40">
        <v>15.64</v>
      </c>
      <c r="E7" s="1">
        <v>57</v>
      </c>
      <c r="F7" s="39">
        <v>34.74</v>
      </c>
    </row>
    <row r="8" spans="1:6">
      <c r="A8" s="1">
        <v>32.5</v>
      </c>
      <c r="B8" s="39">
        <v>36.619999999999997</v>
      </c>
      <c r="C8" s="1">
        <v>22.5</v>
      </c>
      <c r="D8" s="40">
        <v>15.82</v>
      </c>
      <c r="E8" s="1">
        <v>57.5</v>
      </c>
      <c r="F8" s="39">
        <v>34.89</v>
      </c>
    </row>
    <row r="9" spans="1:6">
      <c r="A9" s="1">
        <v>33</v>
      </c>
      <c r="B9" s="39">
        <v>37.67</v>
      </c>
      <c r="C9" s="1">
        <v>23</v>
      </c>
      <c r="D9" s="40">
        <v>16.350000000000001</v>
      </c>
      <c r="E9" s="1">
        <v>58</v>
      </c>
      <c r="F9" s="39">
        <v>35.35</v>
      </c>
    </row>
    <row r="10" spans="1:6">
      <c r="A10" s="1">
        <v>33.5</v>
      </c>
      <c r="B10" s="39">
        <v>38.020000000000003</v>
      </c>
      <c r="C10" s="1">
        <v>23.5</v>
      </c>
      <c r="D10" s="40">
        <v>16.53</v>
      </c>
      <c r="E10" s="1">
        <v>58.5</v>
      </c>
      <c r="F10" s="39">
        <v>35.5</v>
      </c>
    </row>
    <row r="11" spans="1:6">
      <c r="A11" s="1">
        <v>34</v>
      </c>
      <c r="B11" s="39">
        <v>39.06</v>
      </c>
      <c r="C11" s="1">
        <v>24</v>
      </c>
      <c r="D11" s="40">
        <v>17.059999999999999</v>
      </c>
      <c r="E11" s="1">
        <v>59</v>
      </c>
      <c r="F11" s="39">
        <v>35.96</v>
      </c>
    </row>
    <row r="12" spans="1:6">
      <c r="A12" s="1">
        <v>34.5</v>
      </c>
      <c r="B12" s="39">
        <v>39.409999999999997</v>
      </c>
      <c r="C12" s="1">
        <v>24.5</v>
      </c>
      <c r="D12" s="40">
        <v>17.239999999999998</v>
      </c>
      <c r="E12" s="1">
        <v>59.5</v>
      </c>
      <c r="F12" s="39">
        <v>36.11</v>
      </c>
    </row>
    <row r="13" spans="1:6">
      <c r="A13" s="1">
        <v>35</v>
      </c>
      <c r="B13" s="39">
        <v>40.46</v>
      </c>
      <c r="C13" s="1">
        <v>25</v>
      </c>
      <c r="D13" s="40">
        <v>17.78</v>
      </c>
      <c r="E13" s="1">
        <v>60</v>
      </c>
      <c r="F13" s="39">
        <v>36.57</v>
      </c>
    </row>
    <row r="14" spans="1:6">
      <c r="A14" s="1">
        <v>35.5</v>
      </c>
      <c r="B14" s="39">
        <v>40.81</v>
      </c>
      <c r="C14" s="1">
        <v>25.5</v>
      </c>
      <c r="D14" s="40">
        <v>17.96</v>
      </c>
      <c r="E14" s="1">
        <v>60.5</v>
      </c>
      <c r="F14" s="39">
        <v>36.72</v>
      </c>
    </row>
    <row r="15" spans="1:6">
      <c r="A15" s="1">
        <v>36</v>
      </c>
      <c r="B15" s="39">
        <v>41.86</v>
      </c>
      <c r="C15" s="1">
        <v>26</v>
      </c>
      <c r="D15" s="40">
        <v>18.489999999999998</v>
      </c>
      <c r="E15" s="1">
        <v>61</v>
      </c>
      <c r="F15" s="39">
        <v>37.18</v>
      </c>
    </row>
    <row r="16" spans="1:6">
      <c r="A16" s="1">
        <v>36.5</v>
      </c>
      <c r="B16" s="39">
        <v>42.21</v>
      </c>
      <c r="C16" s="1">
        <v>26.5</v>
      </c>
      <c r="D16" s="40">
        <v>18.670000000000002</v>
      </c>
      <c r="E16" s="1">
        <v>61.5</v>
      </c>
      <c r="F16" s="39">
        <v>37.33</v>
      </c>
    </row>
    <row r="17" spans="1:6">
      <c r="A17" s="1">
        <v>37</v>
      </c>
      <c r="B17" s="39">
        <v>43.25</v>
      </c>
      <c r="C17" s="1">
        <v>27</v>
      </c>
      <c r="D17" s="40">
        <v>19.2</v>
      </c>
      <c r="E17" s="1">
        <v>62</v>
      </c>
      <c r="F17" s="39">
        <v>37.79</v>
      </c>
    </row>
    <row r="18" spans="1:6">
      <c r="A18" s="1">
        <v>37.5</v>
      </c>
      <c r="B18" s="39">
        <v>43.6</v>
      </c>
      <c r="C18" s="1">
        <v>27.5</v>
      </c>
      <c r="D18" s="40">
        <v>19.38</v>
      </c>
      <c r="E18" s="1">
        <v>62.5</v>
      </c>
      <c r="F18" s="39">
        <v>37.94</v>
      </c>
    </row>
    <row r="19" spans="1:6">
      <c r="A19" s="1">
        <v>38</v>
      </c>
      <c r="B19" s="39">
        <v>44.65</v>
      </c>
      <c r="C19" s="1">
        <v>28</v>
      </c>
      <c r="D19" s="40">
        <v>19.91</v>
      </c>
      <c r="E19" s="1">
        <v>63</v>
      </c>
      <c r="F19" s="39">
        <v>38.4</v>
      </c>
    </row>
    <row r="20" spans="1:6">
      <c r="A20" s="1">
        <v>38.5</v>
      </c>
      <c r="B20" s="39">
        <v>45.32</v>
      </c>
      <c r="C20" s="1">
        <v>28.5</v>
      </c>
      <c r="D20" s="40">
        <v>20.27</v>
      </c>
      <c r="E20" s="1">
        <v>63.5</v>
      </c>
      <c r="F20" s="39">
        <v>38.700000000000003</v>
      </c>
    </row>
    <row r="21" spans="1:6">
      <c r="A21" s="1">
        <v>39</v>
      </c>
      <c r="B21" s="39">
        <v>46.05</v>
      </c>
      <c r="C21" s="1">
        <v>29</v>
      </c>
      <c r="D21" s="40">
        <v>20.62</v>
      </c>
      <c r="E21" s="1">
        <v>64</v>
      </c>
      <c r="F21" s="39">
        <v>39.01</v>
      </c>
    </row>
    <row r="22" spans="1:6">
      <c r="A22" s="1">
        <v>39.5</v>
      </c>
      <c r="B22" s="39">
        <v>46.4</v>
      </c>
      <c r="C22" s="1">
        <v>29.5</v>
      </c>
      <c r="D22" s="40">
        <v>20.8</v>
      </c>
      <c r="E22" s="1">
        <v>64.5</v>
      </c>
      <c r="F22" s="39">
        <v>39.159999999999997</v>
      </c>
    </row>
    <row r="23" spans="1:6">
      <c r="A23" s="1">
        <v>40</v>
      </c>
      <c r="B23" s="39">
        <v>47.44</v>
      </c>
      <c r="C23" s="1">
        <v>30</v>
      </c>
      <c r="D23" s="40">
        <v>21.33</v>
      </c>
      <c r="E23" s="1">
        <v>65</v>
      </c>
      <c r="F23" s="39">
        <v>39.619999999999997</v>
      </c>
    </row>
    <row r="24" spans="1:6">
      <c r="A24" s="1">
        <v>40.5</v>
      </c>
      <c r="B24" s="39">
        <v>47.79</v>
      </c>
      <c r="C24" s="1">
        <v>30.5</v>
      </c>
      <c r="D24" s="40">
        <v>21.51</v>
      </c>
      <c r="E24" s="1">
        <v>65.5</v>
      </c>
      <c r="F24" s="39">
        <v>39.770000000000003</v>
      </c>
    </row>
    <row r="25" spans="1:6">
      <c r="A25" s="1">
        <v>41</v>
      </c>
      <c r="B25" s="39">
        <v>48.84</v>
      </c>
      <c r="C25" s="1">
        <v>31</v>
      </c>
      <c r="D25" s="40">
        <v>22.04</v>
      </c>
      <c r="E25" s="1">
        <v>66</v>
      </c>
      <c r="F25" s="39">
        <v>40.229999999999997</v>
      </c>
    </row>
    <row r="26" spans="1:6">
      <c r="A26" s="1">
        <v>41.5</v>
      </c>
      <c r="B26" s="39">
        <v>49.19</v>
      </c>
      <c r="C26" s="1">
        <v>31.5</v>
      </c>
      <c r="D26" s="40">
        <v>22.22</v>
      </c>
      <c r="E26" s="1">
        <v>66.5</v>
      </c>
      <c r="F26" s="39">
        <v>40.380000000000003</v>
      </c>
    </row>
    <row r="27" spans="1:6">
      <c r="A27" s="1">
        <v>42</v>
      </c>
      <c r="B27" s="39">
        <v>50.24</v>
      </c>
      <c r="C27" s="1">
        <v>32</v>
      </c>
      <c r="D27" s="40">
        <v>22.75</v>
      </c>
      <c r="E27" s="1">
        <v>67</v>
      </c>
      <c r="F27" s="39">
        <v>40.840000000000003</v>
      </c>
    </row>
    <row r="28" spans="1:6">
      <c r="A28" s="1">
        <v>42.5</v>
      </c>
      <c r="B28" s="39">
        <v>50.59</v>
      </c>
      <c r="C28" s="1">
        <v>32.5</v>
      </c>
      <c r="D28" s="40">
        <v>22.93</v>
      </c>
      <c r="E28" s="1">
        <v>67.5</v>
      </c>
      <c r="F28" s="39">
        <v>40.99</v>
      </c>
    </row>
    <row r="29" spans="1:6">
      <c r="A29" s="1">
        <v>43</v>
      </c>
      <c r="B29" s="39">
        <v>51.64</v>
      </c>
      <c r="C29" s="1">
        <v>33</v>
      </c>
      <c r="D29" s="40">
        <v>23.46</v>
      </c>
      <c r="E29" s="1">
        <v>68</v>
      </c>
      <c r="F29" s="39">
        <v>41.45</v>
      </c>
    </row>
    <row r="30" spans="1:6">
      <c r="A30" s="1">
        <v>43.5</v>
      </c>
      <c r="B30" s="39">
        <v>51.99</v>
      </c>
      <c r="C30" s="1">
        <v>33.5</v>
      </c>
      <c r="D30" s="40">
        <v>23.64</v>
      </c>
      <c r="E30" s="1">
        <v>68.5</v>
      </c>
      <c r="F30" s="39">
        <v>41.6</v>
      </c>
    </row>
    <row r="31" spans="1:6">
      <c r="A31" s="1">
        <v>44</v>
      </c>
      <c r="B31" s="39">
        <v>53.03</v>
      </c>
      <c r="C31" s="1">
        <v>34</v>
      </c>
      <c r="D31" s="40">
        <v>24.18</v>
      </c>
      <c r="E31" s="1">
        <v>69</v>
      </c>
      <c r="F31" s="39">
        <v>42.06</v>
      </c>
    </row>
    <row r="32" spans="1:6">
      <c r="A32" s="1">
        <v>44.5</v>
      </c>
      <c r="B32" s="39">
        <v>53.41</v>
      </c>
      <c r="C32" s="1">
        <v>34.5</v>
      </c>
      <c r="D32" s="40">
        <v>24.36</v>
      </c>
      <c r="E32" s="1">
        <v>69.5</v>
      </c>
      <c r="F32" s="39">
        <v>42.21</v>
      </c>
    </row>
    <row r="33" spans="1:6">
      <c r="A33" s="1">
        <v>45</v>
      </c>
      <c r="B33" s="39">
        <v>54.53</v>
      </c>
      <c r="C33" s="1">
        <v>35</v>
      </c>
      <c r="D33" s="40">
        <v>24.89</v>
      </c>
      <c r="E33" s="1">
        <v>70</v>
      </c>
      <c r="F33" s="39">
        <v>42.67</v>
      </c>
    </row>
    <row r="34" spans="1:6">
      <c r="A34" s="1">
        <v>45.5</v>
      </c>
      <c r="B34" s="39">
        <v>54.86</v>
      </c>
      <c r="C34" s="1">
        <v>35.5</v>
      </c>
      <c r="D34" s="40">
        <v>25.07</v>
      </c>
      <c r="E34" s="1">
        <v>70.5</v>
      </c>
      <c r="F34" s="39">
        <v>42.82</v>
      </c>
    </row>
    <row r="35" spans="1:6">
      <c r="A35" s="1">
        <v>46</v>
      </c>
      <c r="B35" s="39">
        <v>55.83</v>
      </c>
      <c r="C35" s="1">
        <v>36</v>
      </c>
      <c r="D35" s="40">
        <v>25.6</v>
      </c>
      <c r="E35" s="1">
        <v>71</v>
      </c>
      <c r="F35" s="39">
        <v>43.28</v>
      </c>
    </row>
    <row r="36" spans="1:6">
      <c r="A36" s="1">
        <v>46.5</v>
      </c>
      <c r="B36" s="39">
        <v>56.18</v>
      </c>
      <c r="C36" s="1">
        <v>36.5</v>
      </c>
      <c r="D36" s="40">
        <v>25.78</v>
      </c>
      <c r="E36" s="1">
        <v>71.5</v>
      </c>
      <c r="F36" s="39">
        <v>43.43</v>
      </c>
    </row>
    <row r="37" spans="1:6">
      <c r="A37" s="1">
        <v>47</v>
      </c>
      <c r="B37" s="39">
        <v>57.22</v>
      </c>
      <c r="C37" s="1">
        <v>37</v>
      </c>
      <c r="D37" s="40">
        <v>26.31</v>
      </c>
      <c r="E37" s="1">
        <v>72</v>
      </c>
      <c r="F37" s="39">
        <v>43.89</v>
      </c>
    </row>
    <row r="38" spans="1:6">
      <c r="A38" s="1">
        <v>47.5</v>
      </c>
      <c r="B38" s="39">
        <v>57.57</v>
      </c>
      <c r="C38" s="1">
        <v>37.5</v>
      </c>
      <c r="D38" s="40">
        <v>26.49</v>
      </c>
      <c r="E38" s="1">
        <v>72.5</v>
      </c>
      <c r="F38" s="39">
        <v>44.04</v>
      </c>
    </row>
    <row r="39" spans="1:6">
      <c r="A39" s="1">
        <v>48</v>
      </c>
      <c r="B39" s="39">
        <v>58.62</v>
      </c>
      <c r="C39" s="1">
        <v>38</v>
      </c>
      <c r="D39" s="40">
        <v>27.02</v>
      </c>
      <c r="E39" s="1">
        <v>73</v>
      </c>
      <c r="F39" s="39">
        <v>44.5</v>
      </c>
    </row>
    <row r="40" spans="1:6">
      <c r="A40" s="1">
        <v>48.5</v>
      </c>
      <c r="B40" s="39">
        <v>58.97</v>
      </c>
      <c r="C40" s="1">
        <v>38.5</v>
      </c>
      <c r="D40" s="40">
        <v>27.2</v>
      </c>
      <c r="E40" s="1">
        <v>73.5</v>
      </c>
      <c r="F40" s="39">
        <v>44.65</v>
      </c>
    </row>
    <row r="41" spans="1:6">
      <c r="A41" s="1">
        <v>49</v>
      </c>
      <c r="B41" s="39">
        <v>60.02</v>
      </c>
      <c r="C41" s="1">
        <v>39</v>
      </c>
      <c r="D41" s="40">
        <v>27.73</v>
      </c>
      <c r="E41" s="1">
        <v>74</v>
      </c>
      <c r="F41" s="39">
        <v>45.11</v>
      </c>
    </row>
    <row r="42" spans="1:6">
      <c r="A42" s="1">
        <v>49.5</v>
      </c>
      <c r="B42" s="39">
        <v>60.37</v>
      </c>
      <c r="C42" s="1">
        <v>39.5</v>
      </c>
      <c r="D42" s="40">
        <v>27.91</v>
      </c>
      <c r="E42" s="1">
        <v>74.5</v>
      </c>
      <c r="F42" s="39">
        <v>45.26</v>
      </c>
    </row>
    <row r="43" spans="1:6">
      <c r="A43" s="1">
        <v>50</v>
      </c>
      <c r="B43" s="39">
        <v>61.42</v>
      </c>
      <c r="C43" s="1">
        <v>40</v>
      </c>
      <c r="D43" s="40">
        <v>28.44</v>
      </c>
      <c r="E43" s="1">
        <v>75</v>
      </c>
      <c r="F43" s="39">
        <v>45.72</v>
      </c>
    </row>
    <row r="44" spans="1:6">
      <c r="A44" s="1">
        <v>50.5</v>
      </c>
      <c r="B44" s="39">
        <v>61.77</v>
      </c>
      <c r="C44" s="1">
        <v>40.5</v>
      </c>
      <c r="D44" s="40">
        <v>28.62</v>
      </c>
      <c r="E44" s="1">
        <v>75.5</v>
      </c>
      <c r="F44" s="39">
        <v>45.87</v>
      </c>
    </row>
    <row r="45" spans="1:6">
      <c r="A45" s="1">
        <v>51</v>
      </c>
      <c r="B45" s="39">
        <v>62.81</v>
      </c>
      <c r="C45" s="1">
        <v>41</v>
      </c>
      <c r="D45" s="40">
        <v>29.15</v>
      </c>
      <c r="E45" s="1">
        <v>76</v>
      </c>
      <c r="F45" s="39">
        <v>46.32</v>
      </c>
    </row>
    <row r="46" spans="1:6">
      <c r="A46" s="1">
        <v>51.5</v>
      </c>
      <c r="B46" s="39">
        <v>63.16</v>
      </c>
      <c r="C46" s="1">
        <v>41.5</v>
      </c>
      <c r="D46" s="40">
        <v>29.33</v>
      </c>
      <c r="F46" s="39"/>
    </row>
    <row r="47" spans="1:6">
      <c r="A47" s="1">
        <v>52</v>
      </c>
      <c r="B47" s="39">
        <v>64.209999999999994</v>
      </c>
      <c r="C47" s="1">
        <v>42</v>
      </c>
      <c r="D47" s="40">
        <v>29.87</v>
      </c>
      <c r="F47" s="39"/>
    </row>
    <row r="48" spans="1:6">
      <c r="A48" s="1">
        <v>52.5</v>
      </c>
      <c r="B48" s="39">
        <v>64.56</v>
      </c>
      <c r="C48" s="1">
        <v>42.5</v>
      </c>
      <c r="D48" s="40">
        <v>30.05</v>
      </c>
      <c r="F48" s="39"/>
    </row>
    <row r="49" spans="1:6">
      <c r="A49" s="1">
        <v>53</v>
      </c>
      <c r="B49" s="39">
        <v>65.61</v>
      </c>
      <c r="C49" s="1">
        <v>43</v>
      </c>
      <c r="D49" s="40">
        <v>30.58</v>
      </c>
      <c r="F49" s="39"/>
    </row>
    <row r="50" spans="1:6">
      <c r="A50" s="1">
        <v>53.5</v>
      </c>
      <c r="B50" s="39">
        <v>65.959999999999994</v>
      </c>
      <c r="C50" s="1">
        <v>43.5</v>
      </c>
      <c r="D50" s="40">
        <v>30.76</v>
      </c>
      <c r="F50" s="39"/>
    </row>
    <row r="51" spans="1:6">
      <c r="A51" s="1">
        <v>54</v>
      </c>
      <c r="B51" s="39">
        <v>67</v>
      </c>
      <c r="C51" s="1">
        <v>44</v>
      </c>
      <c r="D51" s="40">
        <v>31.29</v>
      </c>
      <c r="F51" s="39"/>
    </row>
    <row r="52" spans="1:6">
      <c r="A52" s="1">
        <v>54.5</v>
      </c>
      <c r="B52" s="39">
        <v>67.349999999999994</v>
      </c>
      <c r="C52" s="1">
        <v>44.5</v>
      </c>
      <c r="D52" s="40">
        <v>31.47</v>
      </c>
      <c r="F52" s="39"/>
    </row>
    <row r="53" spans="1:6">
      <c r="A53" s="1">
        <v>55</v>
      </c>
      <c r="B53" s="39">
        <v>68.400000000000006</v>
      </c>
      <c r="C53" s="1">
        <v>45</v>
      </c>
      <c r="D53" s="40">
        <v>32</v>
      </c>
      <c r="F53" s="39"/>
    </row>
    <row r="54" spans="1:6">
      <c r="A54" s="1">
        <v>55.5</v>
      </c>
      <c r="B54" s="39">
        <v>68.75</v>
      </c>
      <c r="C54" s="1">
        <v>45.5</v>
      </c>
      <c r="D54" s="40">
        <v>32.18</v>
      </c>
      <c r="F54" s="39"/>
    </row>
    <row r="55" spans="1:6">
      <c r="A55" s="1">
        <v>56</v>
      </c>
      <c r="B55" s="39">
        <v>69.8</v>
      </c>
      <c r="C55" s="1">
        <v>46</v>
      </c>
      <c r="D55" s="40">
        <v>32.71</v>
      </c>
      <c r="F55" s="39"/>
    </row>
    <row r="56" spans="1:6">
      <c r="A56" s="1">
        <v>56.5</v>
      </c>
      <c r="B56" s="39">
        <v>70.150000000000006</v>
      </c>
      <c r="C56" s="1">
        <v>46.5</v>
      </c>
      <c r="D56" s="40">
        <v>32.89</v>
      </c>
      <c r="F56" s="39"/>
    </row>
    <row r="57" spans="1:6">
      <c r="A57" s="1">
        <v>57</v>
      </c>
      <c r="B57" s="39">
        <v>71.19</v>
      </c>
      <c r="C57" s="1">
        <v>47</v>
      </c>
      <c r="D57" s="40">
        <v>33.42</v>
      </c>
      <c r="F57" s="39"/>
    </row>
    <row r="58" spans="1:6">
      <c r="A58" s="1">
        <v>57.5</v>
      </c>
      <c r="B58" s="39">
        <v>71.540000000000006</v>
      </c>
      <c r="C58" s="1">
        <v>47.5</v>
      </c>
      <c r="D58" s="40">
        <v>33.6</v>
      </c>
      <c r="F58" s="39"/>
    </row>
    <row r="59" spans="1:6">
      <c r="A59" s="1">
        <v>58</v>
      </c>
      <c r="B59" s="39">
        <v>72.59</v>
      </c>
      <c r="C59" s="1">
        <v>48</v>
      </c>
      <c r="D59" s="40">
        <v>34.130000000000003</v>
      </c>
      <c r="F59" s="39"/>
    </row>
    <row r="60" spans="1:6">
      <c r="A60" s="1">
        <v>58.5</v>
      </c>
      <c r="B60" s="39">
        <v>72.94</v>
      </c>
      <c r="C60" s="1">
        <v>48.5</v>
      </c>
      <c r="D60" s="40">
        <v>34.31</v>
      </c>
      <c r="F60" s="39"/>
    </row>
    <row r="61" spans="1:6">
      <c r="A61" s="1">
        <v>59</v>
      </c>
      <c r="B61" s="39">
        <v>73.989999999999995</v>
      </c>
      <c r="C61" s="1">
        <v>49</v>
      </c>
      <c r="D61" s="40">
        <v>34.840000000000003</v>
      </c>
      <c r="F61" s="39"/>
    </row>
    <row r="62" spans="1:6">
      <c r="A62" s="1">
        <v>59.5</v>
      </c>
      <c r="B62" s="39">
        <v>74.34</v>
      </c>
      <c r="C62" s="1">
        <v>49.5</v>
      </c>
      <c r="D62" s="40">
        <v>35.020000000000003</v>
      </c>
      <c r="F62" s="39"/>
    </row>
    <row r="63" spans="1:6">
      <c r="A63" s="1">
        <v>60</v>
      </c>
      <c r="B63" s="39">
        <v>75.39</v>
      </c>
      <c r="C63" s="1">
        <v>50</v>
      </c>
      <c r="D63" s="40">
        <v>35.56</v>
      </c>
      <c r="F63" s="39"/>
    </row>
  </sheetData>
  <sheetProtection selectLockedCells="1" selectUnlockedCells="1"/>
  <mergeCells count="3">
    <mergeCell ref="A1:B1"/>
    <mergeCell ref="C1:D1"/>
    <mergeCell ref="E1:F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блокове</vt:lpstr>
      <vt:lpstr>TabData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2011-11-27T19:12:21Z</dcterms:created>
  <dcterms:modified xsi:type="dcterms:W3CDTF">2011-11-30T18:12:43Z</dcterms:modified>
</cp:coreProperties>
</file>